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/>
  <mc:AlternateContent xmlns:mc="http://schemas.openxmlformats.org/markup-compatibility/2006">
    <mc:Choice Requires="x15">
      <x15ac:absPath xmlns:x15ac="http://schemas.microsoft.com/office/spreadsheetml/2010/11/ac" url="/Users/minhduong/Downloads/"/>
    </mc:Choice>
  </mc:AlternateContent>
  <xr:revisionPtr revIDLastSave="0" documentId="13_ncr:1_{E658A22F-2DC3-8B46-B029-AE9EFD8C6842}" xr6:coauthVersionLast="47" xr6:coauthVersionMax="47" xr10:uidLastSave="{00000000-0000-0000-0000-000000000000}"/>
  <bookViews>
    <workbookView xWindow="0" yWindow="460" windowWidth="38400" windowHeight="19180" xr2:uid="{00000000-000D-0000-FFFF-FFFF00000000}"/>
  </bookViews>
  <sheets>
    <sheet name="Plannin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i6o+qOmQIa2f8CVFfPcGG6Vi1Jpw=="/>
    </ext>
  </extLst>
</workbook>
</file>

<file path=xl/calcChain.xml><?xml version="1.0" encoding="utf-8"?>
<calcChain xmlns="http://schemas.openxmlformats.org/spreadsheetml/2006/main">
  <c r="G5" i="2" l="1"/>
  <c r="H5" i="2" s="1"/>
  <c r="D5" i="2"/>
  <c r="E5" i="2" s="1"/>
  <c r="B5" i="2"/>
  <c r="C5" i="2" s="1"/>
  <c r="B4" i="2"/>
  <c r="F5" i="2" l="1"/>
  <c r="C4" i="2"/>
  <c r="B13" i="2"/>
  <c r="B11" i="2"/>
  <c r="B9" i="2"/>
  <c r="B8" i="2"/>
  <c r="C6" i="2"/>
  <c r="I5" i="2"/>
  <c r="B6" i="2"/>
  <c r="B16" i="2" l="1"/>
  <c r="B15" i="2" s="1"/>
  <c r="J5" i="2"/>
  <c r="D4" i="2"/>
  <c r="C13" i="2"/>
  <c r="C11" i="2"/>
  <c r="C9" i="2"/>
  <c r="C8" i="2"/>
  <c r="C16" i="2"/>
  <c r="C15" i="2" s="1"/>
  <c r="C18" i="2" l="1"/>
  <c r="C17" i="2" s="1"/>
  <c r="B18" i="2"/>
  <c r="B17" i="2" s="1"/>
  <c r="E4" i="2"/>
  <c r="D13" i="2"/>
  <c r="D11" i="2"/>
  <c r="D9" i="2"/>
  <c r="D8" i="2"/>
  <c r="D6" i="2"/>
  <c r="K5" i="2"/>
  <c r="L5" i="2" l="1"/>
  <c r="D16" i="2"/>
  <c r="D15" i="2" s="1"/>
  <c r="E13" i="2"/>
  <c r="E11" i="2"/>
  <c r="E9" i="2"/>
  <c r="E8" i="2"/>
  <c r="F4" i="2"/>
  <c r="E6" i="2"/>
  <c r="G4" i="2" l="1"/>
  <c r="F13" i="2"/>
  <c r="F11" i="2"/>
  <c r="F9" i="2"/>
  <c r="F8" i="2"/>
  <c r="F6" i="2"/>
  <c r="D18" i="2"/>
  <c r="D17" i="2" s="1"/>
  <c r="E18" i="2"/>
  <c r="E17" i="2" s="1"/>
  <c r="E16" i="2"/>
  <c r="E15" i="2" s="1"/>
  <c r="M5" i="2"/>
  <c r="N5" i="2" l="1"/>
  <c r="F16" i="2"/>
  <c r="F15" i="2" s="1"/>
  <c r="H4" i="2"/>
  <c r="G13" i="2"/>
  <c r="G11" i="2"/>
  <c r="G9" i="2"/>
  <c r="G8" i="2"/>
  <c r="G6" i="2"/>
  <c r="G16" i="2" l="1"/>
  <c r="G15" i="2" s="1"/>
  <c r="F18" i="2"/>
  <c r="F17" i="2" s="1"/>
  <c r="O5" i="2"/>
  <c r="I4" i="2"/>
  <c r="H13" i="2"/>
  <c r="H11" i="2"/>
  <c r="H9" i="2"/>
  <c r="H8" i="2"/>
  <c r="H6" i="2"/>
  <c r="P5" i="2" l="1"/>
  <c r="I13" i="2"/>
  <c r="I11" i="2"/>
  <c r="I9" i="2"/>
  <c r="I8" i="2"/>
  <c r="J4" i="2"/>
  <c r="I6" i="2"/>
  <c r="H16" i="2"/>
  <c r="H15" i="2" s="1"/>
  <c r="G18" i="2"/>
  <c r="G17" i="2" s="1"/>
  <c r="H18" i="2" l="1"/>
  <c r="H17" i="2" s="1"/>
  <c r="I18" i="2"/>
  <c r="I17" i="2" s="1"/>
  <c r="I16" i="2"/>
  <c r="I15" i="2" s="1"/>
  <c r="K4" i="2"/>
  <c r="J13" i="2"/>
  <c r="J11" i="2"/>
  <c r="J9" i="2"/>
  <c r="J8" i="2"/>
  <c r="J6" i="2"/>
  <c r="Q5" i="2"/>
  <c r="R5" i="2" l="1"/>
  <c r="L4" i="2"/>
  <c r="K13" i="2"/>
  <c r="K11" i="2"/>
  <c r="K9" i="2"/>
  <c r="K8" i="2"/>
  <c r="K6" i="2"/>
  <c r="J16" i="2"/>
  <c r="J15" i="2" s="1"/>
  <c r="J18" i="2" l="1"/>
  <c r="J17" i="2" s="1"/>
  <c r="M4" i="2"/>
  <c r="L13" i="2"/>
  <c r="L11" i="2"/>
  <c r="L9" i="2"/>
  <c r="L8" i="2"/>
  <c r="L6" i="2"/>
  <c r="S5" i="2"/>
  <c r="K16" i="2"/>
  <c r="K15" i="2" s="1"/>
  <c r="K18" i="2" l="1"/>
  <c r="K17" i="2" s="1"/>
  <c r="T5" i="2"/>
  <c r="M13" i="2"/>
  <c r="M11" i="2"/>
  <c r="M9" i="2"/>
  <c r="M8" i="2"/>
  <c r="N4" i="2"/>
  <c r="M6" i="2"/>
  <c r="L16" i="2"/>
  <c r="L15" i="2" s="1"/>
  <c r="O4" i="2" l="1"/>
  <c r="N13" i="2"/>
  <c r="N11" i="2"/>
  <c r="N9" i="2"/>
  <c r="N8" i="2"/>
  <c r="N6" i="2"/>
  <c r="L18" i="2"/>
  <c r="L17" i="2" s="1"/>
  <c r="M18" i="2"/>
  <c r="M17" i="2" s="1"/>
  <c r="M16" i="2"/>
  <c r="M15" i="2" s="1"/>
  <c r="U5" i="2"/>
  <c r="V5" i="2" l="1"/>
  <c r="N16" i="2"/>
  <c r="N15" i="2" s="1"/>
  <c r="P4" i="2"/>
  <c r="O13" i="2"/>
  <c r="O11" i="2"/>
  <c r="O9" i="2"/>
  <c r="O8" i="2"/>
  <c r="O6" i="2"/>
  <c r="N18" i="2" l="1"/>
  <c r="N17" i="2" s="1"/>
  <c r="W5" i="2"/>
  <c r="O16" i="2"/>
  <c r="O15" i="2" s="1"/>
  <c r="Q4" i="2"/>
  <c r="P13" i="2"/>
  <c r="P11" i="2"/>
  <c r="P9" i="2"/>
  <c r="P8" i="2"/>
  <c r="P6" i="2"/>
  <c r="O18" i="2" l="1"/>
  <c r="O17" i="2" s="1"/>
  <c r="P16" i="2"/>
  <c r="P15" i="2" s="1"/>
  <c r="Q13" i="2"/>
  <c r="Q11" i="2"/>
  <c r="Q9" i="2"/>
  <c r="Q8" i="2"/>
  <c r="R4" i="2"/>
  <c r="Q6" i="2"/>
  <c r="X5" i="2"/>
  <c r="P18" i="2" l="1"/>
  <c r="P17" i="2" s="1"/>
  <c r="Y5" i="2"/>
  <c r="Q16" i="2"/>
  <c r="Q15" i="2" s="1"/>
  <c r="S4" i="2"/>
  <c r="R13" i="2"/>
  <c r="R11" i="2"/>
  <c r="R9" i="2"/>
  <c r="R8" i="2"/>
  <c r="R6" i="2"/>
  <c r="Q18" i="2" l="1"/>
  <c r="Q17" i="2" s="1"/>
  <c r="R16" i="2"/>
  <c r="R15" i="2" s="1"/>
  <c r="T4" i="2"/>
  <c r="S13" i="2"/>
  <c r="S11" i="2"/>
  <c r="S9" i="2"/>
  <c r="S8" i="2"/>
  <c r="S6" i="2"/>
  <c r="Z5" i="2"/>
  <c r="R18" i="2" l="1"/>
  <c r="R17" i="2" s="1"/>
  <c r="AA5" i="2"/>
  <c r="U4" i="2"/>
  <c r="T13" i="2"/>
  <c r="T11" i="2"/>
  <c r="T9" i="2"/>
  <c r="T8" i="2"/>
  <c r="T6" i="2"/>
  <c r="S16" i="2"/>
  <c r="S15" i="2" s="1"/>
  <c r="S18" i="2" l="1"/>
  <c r="S17" i="2" s="1"/>
  <c r="U13" i="2"/>
  <c r="U11" i="2"/>
  <c r="U9" i="2"/>
  <c r="U8" i="2"/>
  <c r="V4" i="2"/>
  <c r="U6" i="2"/>
  <c r="T18" i="2"/>
  <c r="T17" i="2" s="1"/>
  <c r="T16" i="2"/>
  <c r="T15" i="2" s="1"/>
  <c r="AB5" i="2"/>
  <c r="AC5" i="2" l="1"/>
  <c r="W4" i="2"/>
  <c r="V13" i="2"/>
  <c r="V11" i="2"/>
  <c r="V9" i="2"/>
  <c r="V8" i="2"/>
  <c r="V6" i="2"/>
  <c r="U16" i="2"/>
  <c r="U15" i="2" s="1"/>
  <c r="U18" i="2" l="1"/>
  <c r="U17" i="2" s="1"/>
  <c r="X4" i="2"/>
  <c r="W13" i="2"/>
  <c r="W11" i="2"/>
  <c r="W9" i="2"/>
  <c r="W8" i="2"/>
  <c r="W6" i="2"/>
  <c r="V16" i="2"/>
  <c r="V15" i="2" s="1"/>
  <c r="V18" i="2" l="1"/>
  <c r="V17" i="2" s="1"/>
  <c r="Y4" i="2"/>
  <c r="X13" i="2"/>
  <c r="X11" i="2"/>
  <c r="X9" i="2"/>
  <c r="X8" i="2"/>
  <c r="X6" i="2"/>
  <c r="W16" i="2"/>
  <c r="W15" i="2" s="1"/>
  <c r="W18" i="2" l="1"/>
  <c r="W17" i="2" s="1"/>
  <c r="Y13" i="2"/>
  <c r="Y11" i="2"/>
  <c r="Y9" i="2"/>
  <c r="Y8" i="2"/>
  <c r="Z4" i="2"/>
  <c r="Y6" i="2"/>
  <c r="X16" i="2"/>
  <c r="X15" i="2" s="1"/>
  <c r="AA4" i="2" l="1"/>
  <c r="Z13" i="2"/>
  <c r="Z11" i="2"/>
  <c r="Z9" i="2"/>
  <c r="Z8" i="2"/>
  <c r="Z6" i="2"/>
  <c r="X18" i="2"/>
  <c r="X17" i="2" s="1"/>
  <c r="Y16" i="2"/>
  <c r="Y15" i="2" s="1"/>
  <c r="Y18" i="2" l="1"/>
  <c r="Y17" i="2" s="1"/>
  <c r="Z16" i="2"/>
  <c r="Z15" i="2" s="1"/>
  <c r="AB4" i="2"/>
  <c r="AA13" i="2"/>
  <c r="AA11" i="2"/>
  <c r="AA9" i="2"/>
  <c r="AA8" i="2"/>
  <c r="AA6" i="2"/>
  <c r="AC4" i="2" l="1"/>
  <c r="AB13" i="2"/>
  <c r="AB11" i="2"/>
  <c r="AB9" i="2"/>
  <c r="AB8" i="2"/>
  <c r="AB6" i="2"/>
  <c r="Z18" i="2"/>
  <c r="Z17" i="2" s="1"/>
  <c r="AA18" i="2"/>
  <c r="AA17" i="2" s="1"/>
  <c r="AA16" i="2"/>
  <c r="AA15" i="2" s="1"/>
  <c r="AB16" i="2" l="1"/>
  <c r="AB15" i="2" s="1"/>
  <c r="AC13" i="2"/>
  <c r="AC11" i="2"/>
  <c r="AC9" i="2"/>
  <c r="AC8" i="2"/>
  <c r="AC6" i="2"/>
  <c r="AC16" i="2" l="1"/>
  <c r="AC15" i="2" s="1"/>
  <c r="AB18" i="2"/>
  <c r="AB17" i="2" s="1"/>
  <c r="AC18" i="2" l="1"/>
  <c r="AC17" i="2" s="1"/>
</calcChain>
</file>

<file path=xl/sharedStrings.xml><?xml version="1.0" encoding="utf-8"?>
<sst xmlns="http://schemas.openxmlformats.org/spreadsheetml/2006/main" count="17" uniqueCount="10">
  <si>
    <t>Take-home amount</t>
  </si>
  <si>
    <t>Living Expense</t>
  </si>
  <si>
    <t>as % of income</t>
  </si>
  <si>
    <t>Birth-giving</t>
  </si>
  <si>
    <t>Kid Education Fund</t>
  </si>
  <si>
    <t>Emergency Fund</t>
  </si>
  <si>
    <t>Investment Fund</t>
  </si>
  <si>
    <t>Travel Fund</t>
  </si>
  <si>
    <t>Disposable Fund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</si>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</sst>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_(&quot;$&quot;* #,##0_);_(&quot;$&quot;* \(#,##0\);_(&quot;$&quot;* &quot;-&quot;??_);_(@_)"/>
    <numFmt numFmtId="166" formatCode="0.0%"/>
  </numFmts>
  <fonts count="3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  <fill>
      <patternFill patternType="solid">
        <fgColor rgb="FF93C47D"/>
        <bgColor rgb="FF93C47D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/>
    <xf numFmtId="0" fontId="1" fillId="2" borderId="1" xfId="0" applyFont="1" applyFill="1" applyBorder="1"/>
    <xf numFmtId="0" fontId="1" fillId="3" borderId="0" xfId="0" applyFont="1" applyFill="1"/>
    <xf numFmtId="164" fontId="2" fillId="3" borderId="0" xfId="0" applyNumberFormat="1" applyFont="1" applyFill="1"/>
    <xf numFmtId="0" fontId="1" fillId="0" borderId="0" xfId="0" applyFont="1" applyAlignment="1">
      <alignment horizontal="left"/>
    </xf>
    <xf numFmtId="165" fontId="2" fillId="0" borderId="0" xfId="0" applyNumberFormat="1" applyFont="1"/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2" fillId="0" borderId="0" xfId="0" applyFont="1" applyAlignment="1"/>
    <xf numFmtId="166" fontId="2" fillId="0" borderId="0" xfId="0" applyNumberFormat="1" applyFont="1" applyAlignment="1">
      <alignment horizontal="center"/>
    </xf>
    <xf numFmtId="9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C999"/>
  <sheetViews>
    <sheetView tabSelected="1" zoomScale="160" zoomScaleNormal="160" workbookViewId="0">
      <selection activeCell="I23" sqref="I23"/>
    </sheetView>
  </sheetViews>
  <sheetFormatPr baseColWidth="10" defaultColWidth="12.6640625" defaultRowHeight="15" customHeight="1" x14ac:dyDescent="0.15"/>
  <cols>
    <col min="1" max="1" width="22.6640625" customWidth="1"/>
    <col min="2" max="2" width="12.6640625" customWidth="1"/>
    <col min="3" max="3" width="19.1640625" customWidth="1"/>
    <col min="4" max="6" width="12.6640625" customWidth="1"/>
  </cols>
  <sheetData>
    <row r="1" spans="1:29" ht="15.75" customHeight="1" x14ac:dyDescent="0.15">
      <c r="A1" s="4" t="s">
        <v>0</v>
      </c>
      <c r="C1" s="2">
        <v>100000</v>
      </c>
    </row>
    <row r="2" spans="1:29" ht="15.75" customHeight="1" x14ac:dyDescent="0.15"/>
    <row r="3" spans="1:29" ht="15.75" customHeight="1" x14ac:dyDescent="0.15">
      <c r="A3" t="s">
        <v>9</v>
      </c>
      <c r="B3" s="1">
        <v>2023</v>
      </c>
      <c r="C3" s="1">
        <v>2024</v>
      </c>
      <c r="D3" s="3">
        <v>2025</v>
      </c>
      <c r="E3" s="1">
        <v>2026</v>
      </c>
      <c r="F3" s="1">
        <v>2027</v>
      </c>
      <c r="G3" s="3">
        <v>2028</v>
      </c>
      <c r="H3" s="1">
        <v>2029</v>
      </c>
      <c r="I3" s="1">
        <v>2030</v>
      </c>
      <c r="J3" s="1">
        <v>2031</v>
      </c>
      <c r="K3" s="1">
        <v>2032</v>
      </c>
      <c r="L3" s="1">
        <v>2033</v>
      </c>
      <c r="M3" s="1">
        <v>2034</v>
      </c>
      <c r="N3" s="1">
        <v>2035</v>
      </c>
      <c r="O3" s="1">
        <v>2036</v>
      </c>
      <c r="P3" s="1">
        <v>2037</v>
      </c>
      <c r="Q3" s="1">
        <v>2038</v>
      </c>
      <c r="R3" s="1">
        <v>2039</v>
      </c>
      <c r="S3" s="1">
        <v>2040</v>
      </c>
      <c r="T3" s="1">
        <v>2041</v>
      </c>
      <c r="U3" s="1">
        <v>2042</v>
      </c>
      <c r="V3" s="1">
        <v>2043</v>
      </c>
      <c r="W3" s="1">
        <v>2044</v>
      </c>
      <c r="X3" s="1">
        <v>2045</v>
      </c>
      <c r="Y3" s="1">
        <v>2046</v>
      </c>
      <c r="Z3" s="1">
        <v>2047</v>
      </c>
      <c r="AA3" s="1">
        <v>2048</v>
      </c>
      <c r="AB3" s="1">
        <v>2049</v>
      </c>
      <c r="AC3" s="1">
        <v>2050</v>
      </c>
    </row>
    <row r="4" spans="1:29" ht="15.75" customHeight="1" x14ac:dyDescent="0.15">
      <c r="A4" s="4" t="s">
        <v>0</v>
      </c>
      <c r="B4" s="5">
        <f>$C$1</f>
        <v>100000</v>
      </c>
      <c r="C4" s="5">
        <f>B4*1.03</f>
        <v>103000</v>
      </c>
      <c r="D4" s="5">
        <f>C4*1.15</f>
        <v>118449.99999999999</v>
      </c>
      <c r="E4" s="5">
        <f t="shared" ref="E4:F4" si="0">D4*1.03</f>
        <v>122003.49999999999</v>
      </c>
      <c r="F4" s="5">
        <f t="shared" si="0"/>
        <v>125663.60499999998</v>
      </c>
      <c r="G4" s="5">
        <f>F4*1.1</f>
        <v>138229.96549999999</v>
      </c>
      <c r="H4" s="5">
        <f t="shared" ref="H4:AC4" si="1">G4*1.03</f>
        <v>142376.86446499999</v>
      </c>
      <c r="I4" s="5">
        <f t="shared" si="1"/>
        <v>146648.17039894999</v>
      </c>
      <c r="J4" s="5">
        <f t="shared" si="1"/>
        <v>151047.61551091849</v>
      </c>
      <c r="K4" s="5">
        <f t="shared" si="1"/>
        <v>155579.04397624606</v>
      </c>
      <c r="L4" s="5">
        <f t="shared" si="1"/>
        <v>160246.41529553346</v>
      </c>
      <c r="M4" s="5">
        <f t="shared" si="1"/>
        <v>165053.80775439946</v>
      </c>
      <c r="N4" s="5">
        <f t="shared" si="1"/>
        <v>170005.42198703144</v>
      </c>
      <c r="O4" s="5">
        <f t="shared" si="1"/>
        <v>175105.58464664238</v>
      </c>
      <c r="P4" s="5">
        <f t="shared" si="1"/>
        <v>180358.75218604165</v>
      </c>
      <c r="Q4" s="5">
        <f t="shared" si="1"/>
        <v>185769.51475162289</v>
      </c>
      <c r="R4" s="5">
        <f t="shared" si="1"/>
        <v>191342.60019417159</v>
      </c>
      <c r="S4" s="5">
        <f t="shared" si="1"/>
        <v>197082.87819999675</v>
      </c>
      <c r="T4" s="5">
        <f t="shared" si="1"/>
        <v>202995.36454599665</v>
      </c>
      <c r="U4" s="5">
        <f t="shared" si="1"/>
        <v>209085.22548237655</v>
      </c>
      <c r="V4" s="5">
        <f t="shared" si="1"/>
        <v>215357.78224684787</v>
      </c>
      <c r="W4" s="5">
        <f t="shared" si="1"/>
        <v>221818.5157142533</v>
      </c>
      <c r="X4" s="5">
        <f t="shared" si="1"/>
        <v>228473.07118568089</v>
      </c>
      <c r="Y4" s="5">
        <f t="shared" si="1"/>
        <v>235327.26332125132</v>
      </c>
      <c r="Z4" s="5">
        <f t="shared" si="1"/>
        <v>242387.08122088885</v>
      </c>
      <c r="AA4" s="5">
        <f t="shared" si="1"/>
        <v>249658.69365751551</v>
      </c>
      <c r="AB4" s="5">
        <f t="shared" si="1"/>
        <v>257148.45446724098</v>
      </c>
      <c r="AC4" s="5">
        <f t="shared" si="1"/>
        <v>264862.90810125822</v>
      </c>
    </row>
    <row r="5" spans="1:29" ht="15.75" customHeight="1" x14ac:dyDescent="0.15">
      <c r="A5" s="6" t="s">
        <v>1</v>
      </c>
      <c r="B5" s="7">
        <f>4000*12</f>
        <v>48000</v>
      </c>
      <c r="C5" s="7">
        <f>B5*1.02</f>
        <v>48960</v>
      </c>
      <c r="D5" s="7">
        <f>5500*12</f>
        <v>66000</v>
      </c>
      <c r="E5" s="7">
        <f t="shared" ref="E5:F5" si="2">D5*1.02</f>
        <v>67320</v>
      </c>
      <c r="F5" s="7">
        <f t="shared" si="2"/>
        <v>68666.399999999994</v>
      </c>
      <c r="G5" s="7">
        <f>7000*12</f>
        <v>84000</v>
      </c>
      <c r="H5" s="7">
        <f t="shared" ref="H5:AC5" si="3">G5*1.02</f>
        <v>85680</v>
      </c>
      <c r="I5" s="7">
        <f t="shared" si="3"/>
        <v>87393.600000000006</v>
      </c>
      <c r="J5" s="7">
        <f t="shared" si="3"/>
        <v>89141.472000000009</v>
      </c>
      <c r="K5" s="7">
        <f t="shared" si="3"/>
        <v>90924.30144000001</v>
      </c>
      <c r="L5" s="7">
        <f t="shared" si="3"/>
        <v>92742.787468800016</v>
      </c>
      <c r="M5" s="7">
        <f t="shared" si="3"/>
        <v>94597.643218176017</v>
      </c>
      <c r="N5" s="7">
        <f t="shared" si="3"/>
        <v>96489.596082539545</v>
      </c>
      <c r="O5" s="7">
        <f t="shared" si="3"/>
        <v>98419.388004190332</v>
      </c>
      <c r="P5" s="7">
        <f t="shared" si="3"/>
        <v>100387.77576427413</v>
      </c>
      <c r="Q5" s="7">
        <f t="shared" si="3"/>
        <v>102395.53127955963</v>
      </c>
      <c r="R5" s="7">
        <f t="shared" si="3"/>
        <v>104443.44190515082</v>
      </c>
      <c r="S5" s="7">
        <f t="shared" si="3"/>
        <v>106532.31074325384</v>
      </c>
      <c r="T5" s="7">
        <f t="shared" si="3"/>
        <v>108662.95695811891</v>
      </c>
      <c r="U5" s="7">
        <f t="shared" si="3"/>
        <v>110836.2160972813</v>
      </c>
      <c r="V5" s="7">
        <f t="shared" si="3"/>
        <v>113052.94041922693</v>
      </c>
      <c r="W5" s="7">
        <f t="shared" si="3"/>
        <v>115313.99922761146</v>
      </c>
      <c r="X5" s="7">
        <f t="shared" si="3"/>
        <v>117620.2792121637</v>
      </c>
      <c r="Y5" s="7">
        <f t="shared" si="3"/>
        <v>119972.68479640697</v>
      </c>
      <c r="Z5" s="7">
        <f t="shared" si="3"/>
        <v>122372.13849233511</v>
      </c>
      <c r="AA5" s="7">
        <f t="shared" si="3"/>
        <v>124819.58126218182</v>
      </c>
      <c r="AB5" s="7">
        <f t="shared" si="3"/>
        <v>127315.97288742545</v>
      </c>
      <c r="AC5" s="7">
        <f t="shared" si="3"/>
        <v>129862.29234517396</v>
      </c>
    </row>
    <row r="6" spans="1:29" ht="15.75" customHeight="1" x14ac:dyDescent="0.15">
      <c r="A6" s="8" t="s">
        <v>2</v>
      </c>
      <c r="B6" s="9">
        <f t="shared" ref="B6:AC6" si="4">B5/B4</f>
        <v>0.48</v>
      </c>
      <c r="C6" s="9">
        <f t="shared" si="4"/>
        <v>0.47533980582524271</v>
      </c>
      <c r="D6" s="9">
        <f t="shared" si="4"/>
        <v>0.55719712959054457</v>
      </c>
      <c r="E6" s="9">
        <f t="shared" si="4"/>
        <v>0.55178744872073349</v>
      </c>
      <c r="F6" s="9">
        <f t="shared" si="4"/>
        <v>0.54643028902441571</v>
      </c>
      <c r="G6" s="9">
        <f t="shared" si="4"/>
        <v>0.6076829990961693</v>
      </c>
      <c r="H6" s="9">
        <f t="shared" si="4"/>
        <v>0.60178316415348798</v>
      </c>
      <c r="I6" s="9">
        <f t="shared" si="4"/>
        <v>0.59594060916170655</v>
      </c>
      <c r="J6" s="9">
        <f t="shared" si="4"/>
        <v>0.59015477800479688</v>
      </c>
      <c r="K6" s="9">
        <f t="shared" si="4"/>
        <v>0.58442511996591529</v>
      </c>
      <c r="L6" s="9">
        <f t="shared" si="4"/>
        <v>0.57875108967498401</v>
      </c>
      <c r="M6" s="9">
        <f t="shared" si="4"/>
        <v>0.57313214705678028</v>
      </c>
      <c r="N6" s="9">
        <f t="shared" si="4"/>
        <v>0.56756775727953002</v>
      </c>
      <c r="O6" s="9">
        <f t="shared" si="4"/>
        <v>0.56205739070400063</v>
      </c>
      <c r="P6" s="9">
        <f t="shared" si="4"/>
        <v>0.55660052283308803</v>
      </c>
      <c r="Q6" s="9">
        <f t="shared" si="4"/>
        <v>0.55119663426189303</v>
      </c>
      <c r="R6" s="9">
        <f t="shared" si="4"/>
        <v>0.5458452106282824</v>
      </c>
      <c r="S6" s="9">
        <f t="shared" si="4"/>
        <v>0.54054574256393018</v>
      </c>
      <c r="T6" s="9">
        <f t="shared" si="4"/>
        <v>0.53529772564583367</v>
      </c>
      <c r="U6" s="9">
        <f t="shared" si="4"/>
        <v>0.53010066034830139</v>
      </c>
      <c r="V6" s="9">
        <f t="shared" si="4"/>
        <v>0.52495405199540524</v>
      </c>
      <c r="W6" s="9">
        <f t="shared" si="4"/>
        <v>0.51985741071389646</v>
      </c>
      <c r="X6" s="9">
        <f t="shared" si="4"/>
        <v>0.5148102513865771</v>
      </c>
      <c r="Y6" s="9">
        <f t="shared" si="4"/>
        <v>0.50981209360612489</v>
      </c>
      <c r="Z6" s="9">
        <f t="shared" si="4"/>
        <v>0.50486246162936643</v>
      </c>
      <c r="AA6" s="9">
        <f t="shared" si="4"/>
        <v>0.49996088433199393</v>
      </c>
      <c r="AB6" s="9">
        <f t="shared" si="4"/>
        <v>0.49510689516372214</v>
      </c>
      <c r="AC6" s="9">
        <f t="shared" si="4"/>
        <v>0.49030003210388018</v>
      </c>
    </row>
    <row r="7" spans="1:29" ht="15.75" customHeight="1" x14ac:dyDescent="0.15">
      <c r="A7" s="10" t="s">
        <v>3</v>
      </c>
      <c r="B7" s="7">
        <v>10000</v>
      </c>
      <c r="C7" s="7">
        <v>10000</v>
      </c>
      <c r="D7" s="7">
        <v>0</v>
      </c>
      <c r="E7" s="7">
        <v>10000</v>
      </c>
      <c r="F7" s="7">
        <v>10000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</row>
    <row r="8" spans="1:29" ht="15.75" customHeight="1" x14ac:dyDescent="0.15">
      <c r="A8" s="8" t="s">
        <v>2</v>
      </c>
      <c r="B8" s="9">
        <f t="shared" ref="B8:AC8" si="5">B7/B4</f>
        <v>0.1</v>
      </c>
      <c r="C8" s="9">
        <f t="shared" si="5"/>
        <v>9.7087378640776698E-2</v>
      </c>
      <c r="D8" s="9">
        <f t="shared" si="5"/>
        <v>0</v>
      </c>
      <c r="E8" s="9">
        <f t="shared" si="5"/>
        <v>8.1964861663804733E-2</v>
      </c>
      <c r="F8" s="9">
        <f t="shared" si="5"/>
        <v>7.9577535595926938E-2</v>
      </c>
      <c r="G8" s="9">
        <f t="shared" si="5"/>
        <v>0</v>
      </c>
      <c r="H8" s="9">
        <f t="shared" si="5"/>
        <v>0</v>
      </c>
      <c r="I8" s="9">
        <f t="shared" si="5"/>
        <v>0</v>
      </c>
      <c r="J8" s="9">
        <f t="shared" si="5"/>
        <v>0</v>
      </c>
      <c r="K8" s="9">
        <f t="shared" si="5"/>
        <v>0</v>
      </c>
      <c r="L8" s="9">
        <f t="shared" si="5"/>
        <v>0</v>
      </c>
      <c r="M8" s="9">
        <f t="shared" si="5"/>
        <v>0</v>
      </c>
      <c r="N8" s="9">
        <f t="shared" si="5"/>
        <v>0</v>
      </c>
      <c r="O8" s="9">
        <f t="shared" si="5"/>
        <v>0</v>
      </c>
      <c r="P8" s="9">
        <f t="shared" si="5"/>
        <v>0</v>
      </c>
      <c r="Q8" s="9">
        <f t="shared" si="5"/>
        <v>0</v>
      </c>
      <c r="R8" s="9">
        <f t="shared" si="5"/>
        <v>0</v>
      </c>
      <c r="S8" s="9">
        <f t="shared" si="5"/>
        <v>0</v>
      </c>
      <c r="T8" s="9">
        <f t="shared" si="5"/>
        <v>0</v>
      </c>
      <c r="U8" s="9">
        <f t="shared" si="5"/>
        <v>0</v>
      </c>
      <c r="V8" s="9">
        <f t="shared" si="5"/>
        <v>0</v>
      </c>
      <c r="W8" s="9">
        <f t="shared" si="5"/>
        <v>0</v>
      </c>
      <c r="X8" s="9">
        <f t="shared" si="5"/>
        <v>0</v>
      </c>
      <c r="Y8" s="9">
        <f t="shared" si="5"/>
        <v>0</v>
      </c>
      <c r="Z8" s="9">
        <f t="shared" si="5"/>
        <v>0</v>
      </c>
      <c r="AA8" s="9">
        <f t="shared" si="5"/>
        <v>0</v>
      </c>
      <c r="AB8" s="9">
        <f t="shared" si="5"/>
        <v>0</v>
      </c>
      <c r="AC8" s="9">
        <f t="shared" si="5"/>
        <v>0</v>
      </c>
    </row>
    <row r="9" spans="1:29" ht="15.75" customHeight="1" x14ac:dyDescent="0.15">
      <c r="A9" s="6" t="s">
        <v>4</v>
      </c>
      <c r="B9" s="7">
        <f t="shared" ref="B9:AC9" si="6">B4*B10</f>
        <v>6500</v>
      </c>
      <c r="C9" s="7">
        <f t="shared" si="6"/>
        <v>6695</v>
      </c>
      <c r="D9" s="7">
        <f t="shared" si="6"/>
        <v>7699.2499999999991</v>
      </c>
      <c r="E9" s="7">
        <f t="shared" si="6"/>
        <v>7930.2274999999991</v>
      </c>
      <c r="F9" s="7">
        <f t="shared" si="6"/>
        <v>8168.1343249999991</v>
      </c>
      <c r="G9" s="7">
        <f t="shared" si="6"/>
        <v>8984.9477575000001</v>
      </c>
      <c r="H9" s="7">
        <f t="shared" si="6"/>
        <v>9254.4961902249997</v>
      </c>
      <c r="I9" s="7">
        <f t="shared" si="6"/>
        <v>9532.1310759317494</v>
      </c>
      <c r="J9" s="7">
        <f t="shared" si="6"/>
        <v>9818.0950082097024</v>
      </c>
      <c r="K9" s="7">
        <f t="shared" si="6"/>
        <v>10112.637858455993</v>
      </c>
      <c r="L9" s="7">
        <f t="shared" si="6"/>
        <v>10416.016994209675</v>
      </c>
      <c r="M9" s="7">
        <f t="shared" si="6"/>
        <v>10728.497504035966</v>
      </c>
      <c r="N9" s="7">
        <f t="shared" si="6"/>
        <v>11050.352429157045</v>
      </c>
      <c r="O9" s="7">
        <f t="shared" si="6"/>
        <v>11381.863002031756</v>
      </c>
      <c r="P9" s="7">
        <f t="shared" si="6"/>
        <v>11723.318892092708</v>
      </c>
      <c r="Q9" s="7">
        <f t="shared" si="6"/>
        <v>12075.018458855488</v>
      </c>
      <c r="R9" s="7">
        <f t="shared" si="6"/>
        <v>12437.269012621155</v>
      </c>
      <c r="S9" s="7">
        <f t="shared" si="6"/>
        <v>12810.387082999789</v>
      </c>
      <c r="T9" s="7">
        <f t="shared" si="6"/>
        <v>13194.698695489782</v>
      </c>
      <c r="U9" s="7">
        <f t="shared" si="6"/>
        <v>13590.539656354476</v>
      </c>
      <c r="V9" s="7">
        <f t="shared" si="6"/>
        <v>13998.255846045113</v>
      </c>
      <c r="W9" s="7">
        <f t="shared" si="6"/>
        <v>14418.203521426465</v>
      </c>
      <c r="X9" s="7">
        <f t="shared" si="6"/>
        <v>14850.749627069259</v>
      </c>
      <c r="Y9" s="7">
        <f t="shared" si="6"/>
        <v>15296.272115881337</v>
      </c>
      <c r="Z9" s="7">
        <f t="shared" si="6"/>
        <v>15755.160279357777</v>
      </c>
      <c r="AA9" s="7">
        <f t="shared" si="6"/>
        <v>16227.815087738509</v>
      </c>
      <c r="AB9" s="7">
        <f t="shared" si="6"/>
        <v>16714.649540370665</v>
      </c>
      <c r="AC9" s="7">
        <f t="shared" si="6"/>
        <v>17216.089026581783</v>
      </c>
    </row>
    <row r="10" spans="1:29" ht="15.75" customHeight="1" x14ac:dyDescent="0.15">
      <c r="A10" s="8" t="s">
        <v>2</v>
      </c>
      <c r="B10" s="11">
        <v>6.5000000000000002E-2</v>
      </c>
      <c r="C10" s="11">
        <v>6.5000000000000002E-2</v>
      </c>
      <c r="D10" s="11">
        <v>6.5000000000000002E-2</v>
      </c>
      <c r="E10" s="11">
        <v>6.5000000000000002E-2</v>
      </c>
      <c r="F10" s="11">
        <v>6.5000000000000002E-2</v>
      </c>
      <c r="G10" s="11">
        <v>6.5000000000000002E-2</v>
      </c>
      <c r="H10" s="11">
        <v>6.5000000000000002E-2</v>
      </c>
      <c r="I10" s="11">
        <v>6.5000000000000002E-2</v>
      </c>
      <c r="J10" s="11">
        <v>6.5000000000000002E-2</v>
      </c>
      <c r="K10" s="11">
        <v>6.5000000000000002E-2</v>
      </c>
      <c r="L10" s="11">
        <v>6.5000000000000002E-2</v>
      </c>
      <c r="M10" s="11">
        <v>6.5000000000000002E-2</v>
      </c>
      <c r="N10" s="11">
        <v>6.5000000000000002E-2</v>
      </c>
      <c r="O10" s="11">
        <v>6.5000000000000002E-2</v>
      </c>
      <c r="P10" s="11">
        <v>6.5000000000000002E-2</v>
      </c>
      <c r="Q10" s="11">
        <v>6.5000000000000002E-2</v>
      </c>
      <c r="R10" s="11">
        <v>6.5000000000000002E-2</v>
      </c>
      <c r="S10" s="11">
        <v>6.5000000000000002E-2</v>
      </c>
      <c r="T10" s="11">
        <v>6.5000000000000002E-2</v>
      </c>
      <c r="U10" s="11">
        <v>6.5000000000000002E-2</v>
      </c>
      <c r="V10" s="11">
        <v>6.5000000000000002E-2</v>
      </c>
      <c r="W10" s="11">
        <v>6.5000000000000002E-2</v>
      </c>
      <c r="X10" s="11">
        <v>6.5000000000000002E-2</v>
      </c>
      <c r="Y10" s="11">
        <v>6.5000000000000002E-2</v>
      </c>
      <c r="Z10" s="11">
        <v>6.5000000000000002E-2</v>
      </c>
      <c r="AA10" s="11">
        <v>6.5000000000000002E-2</v>
      </c>
      <c r="AB10" s="11">
        <v>6.5000000000000002E-2</v>
      </c>
      <c r="AC10" s="11">
        <v>6.5000000000000002E-2</v>
      </c>
    </row>
    <row r="11" spans="1:29" ht="15.75" customHeight="1" x14ac:dyDescent="0.15">
      <c r="A11" s="6" t="s">
        <v>5</v>
      </c>
      <c r="B11" s="7">
        <f t="shared" ref="B11:AC11" si="7">B4*B12</f>
        <v>10000</v>
      </c>
      <c r="C11" s="7">
        <f t="shared" si="7"/>
        <v>10300</v>
      </c>
      <c r="D11" s="7">
        <f t="shared" si="7"/>
        <v>11845</v>
      </c>
      <c r="E11" s="7">
        <f t="shared" si="7"/>
        <v>12200.349999999999</v>
      </c>
      <c r="F11" s="7">
        <f t="shared" si="7"/>
        <v>12566.360499999999</v>
      </c>
      <c r="G11" s="7">
        <f t="shared" si="7"/>
        <v>13822.99655</v>
      </c>
      <c r="H11" s="7">
        <f t="shared" si="7"/>
        <v>14237.6864465</v>
      </c>
      <c r="I11" s="7">
        <f t="shared" si="7"/>
        <v>14664.817039895001</v>
      </c>
      <c r="J11" s="7">
        <f t="shared" si="7"/>
        <v>15104.761551091849</v>
      </c>
      <c r="K11" s="7">
        <f t="shared" si="7"/>
        <v>15557.904397624607</v>
      </c>
      <c r="L11" s="7">
        <f t="shared" si="7"/>
        <v>16024.641529553346</v>
      </c>
      <c r="M11" s="7">
        <f t="shared" si="7"/>
        <v>16505.380775439946</v>
      </c>
      <c r="N11" s="7">
        <f t="shared" si="7"/>
        <v>17000.542198703144</v>
      </c>
      <c r="O11" s="7">
        <f t="shared" si="7"/>
        <v>17510.558464664238</v>
      </c>
      <c r="P11" s="7">
        <f t="shared" si="7"/>
        <v>18035.875218604164</v>
      </c>
      <c r="Q11" s="7">
        <f t="shared" si="7"/>
        <v>18576.951475162288</v>
      </c>
      <c r="R11" s="7">
        <f t="shared" si="7"/>
        <v>19134.260019417161</v>
      </c>
      <c r="S11" s="7">
        <f t="shared" si="7"/>
        <v>19708.287819999678</v>
      </c>
      <c r="T11" s="7">
        <f t="shared" si="7"/>
        <v>20299.536454599667</v>
      </c>
      <c r="U11" s="7">
        <f t="shared" si="7"/>
        <v>20908.522548237655</v>
      </c>
      <c r="V11" s="7">
        <f t="shared" si="7"/>
        <v>21535.778224684789</v>
      </c>
      <c r="W11" s="7">
        <f t="shared" si="7"/>
        <v>22181.85157142533</v>
      </c>
      <c r="X11" s="7">
        <f t="shared" si="7"/>
        <v>22847.307118568089</v>
      </c>
      <c r="Y11" s="7">
        <f t="shared" si="7"/>
        <v>23532.726332125134</v>
      </c>
      <c r="Z11" s="7">
        <f t="shared" si="7"/>
        <v>24238.708122088887</v>
      </c>
      <c r="AA11" s="7">
        <f t="shared" si="7"/>
        <v>24965.869365751554</v>
      </c>
      <c r="AB11" s="7">
        <f t="shared" si="7"/>
        <v>25714.845446724099</v>
      </c>
      <c r="AC11" s="7">
        <f t="shared" si="7"/>
        <v>26486.290810125822</v>
      </c>
    </row>
    <row r="12" spans="1:29" ht="15.75" customHeight="1" x14ac:dyDescent="0.15">
      <c r="A12" s="8" t="s">
        <v>2</v>
      </c>
      <c r="B12" s="9">
        <v>0.1</v>
      </c>
      <c r="C12" s="9">
        <v>0.1</v>
      </c>
      <c r="D12" s="9">
        <v>0.1</v>
      </c>
      <c r="E12" s="9">
        <v>0.1</v>
      </c>
      <c r="F12" s="9">
        <v>0.1</v>
      </c>
      <c r="G12" s="9">
        <v>0.1</v>
      </c>
      <c r="H12" s="9">
        <v>0.1</v>
      </c>
      <c r="I12" s="9">
        <v>0.1</v>
      </c>
      <c r="J12" s="9">
        <v>0.1</v>
      </c>
      <c r="K12" s="9">
        <v>0.1</v>
      </c>
      <c r="L12" s="9">
        <v>0.1</v>
      </c>
      <c r="M12" s="9">
        <v>0.1</v>
      </c>
      <c r="N12" s="9">
        <v>0.1</v>
      </c>
      <c r="O12" s="9">
        <v>0.1</v>
      </c>
      <c r="P12" s="9">
        <v>0.1</v>
      </c>
      <c r="Q12" s="9">
        <v>0.1</v>
      </c>
      <c r="R12" s="9">
        <v>0.1</v>
      </c>
      <c r="S12" s="9">
        <v>0.1</v>
      </c>
      <c r="T12" s="9">
        <v>0.1</v>
      </c>
      <c r="U12" s="9">
        <v>0.1</v>
      </c>
      <c r="V12" s="9">
        <v>0.1</v>
      </c>
      <c r="W12" s="9">
        <v>0.1</v>
      </c>
      <c r="X12" s="9">
        <v>0.1</v>
      </c>
      <c r="Y12" s="9">
        <v>0.1</v>
      </c>
      <c r="Z12" s="9">
        <v>0.1</v>
      </c>
      <c r="AA12" s="9">
        <v>0.1</v>
      </c>
      <c r="AB12" s="9">
        <v>0.1</v>
      </c>
      <c r="AC12" s="9">
        <v>0.1</v>
      </c>
    </row>
    <row r="13" spans="1:29" ht="15.75" customHeight="1" x14ac:dyDescent="0.15">
      <c r="A13" s="6" t="s">
        <v>6</v>
      </c>
      <c r="B13" s="7">
        <f t="shared" ref="B13:AC13" si="8">B4*B14</f>
        <v>20000</v>
      </c>
      <c r="C13" s="7">
        <f t="shared" si="8"/>
        <v>20600</v>
      </c>
      <c r="D13" s="7">
        <f t="shared" si="8"/>
        <v>23690</v>
      </c>
      <c r="E13" s="7">
        <f t="shared" si="8"/>
        <v>24400.699999999997</v>
      </c>
      <c r="F13" s="7">
        <f t="shared" si="8"/>
        <v>25132.720999999998</v>
      </c>
      <c r="G13" s="7">
        <f t="shared" si="8"/>
        <v>27645.9931</v>
      </c>
      <c r="H13" s="7">
        <f t="shared" si="8"/>
        <v>28475.372893</v>
      </c>
      <c r="I13" s="7">
        <f t="shared" si="8"/>
        <v>29329.634079790001</v>
      </c>
      <c r="J13" s="7">
        <f t="shared" si="8"/>
        <v>30209.523102183699</v>
      </c>
      <c r="K13" s="7">
        <f t="shared" si="8"/>
        <v>31115.808795249213</v>
      </c>
      <c r="L13" s="7">
        <f t="shared" si="8"/>
        <v>32049.283059106692</v>
      </c>
      <c r="M13" s="7">
        <f t="shared" si="8"/>
        <v>33010.761550879892</v>
      </c>
      <c r="N13" s="7">
        <f t="shared" si="8"/>
        <v>34001.084397406288</v>
      </c>
      <c r="O13" s="7">
        <f t="shared" si="8"/>
        <v>35021.116929328477</v>
      </c>
      <c r="P13" s="7">
        <f t="shared" si="8"/>
        <v>36071.750437208328</v>
      </c>
      <c r="Q13" s="7">
        <f t="shared" si="8"/>
        <v>37153.902950324577</v>
      </c>
      <c r="R13" s="7">
        <f t="shared" si="8"/>
        <v>38268.520038834322</v>
      </c>
      <c r="S13" s="7">
        <f t="shared" si="8"/>
        <v>39416.575639999355</v>
      </c>
      <c r="T13" s="7">
        <f t="shared" si="8"/>
        <v>40599.072909199334</v>
      </c>
      <c r="U13" s="7">
        <f t="shared" si="8"/>
        <v>41817.045096475311</v>
      </c>
      <c r="V13" s="7">
        <f t="shared" si="8"/>
        <v>43071.556449369578</v>
      </c>
      <c r="W13" s="7">
        <f t="shared" si="8"/>
        <v>44363.70314285066</v>
      </c>
      <c r="X13" s="7">
        <f t="shared" si="8"/>
        <v>45694.614237136178</v>
      </c>
      <c r="Y13" s="7">
        <f t="shared" si="8"/>
        <v>47065.452664250268</v>
      </c>
      <c r="Z13" s="7">
        <f t="shared" si="8"/>
        <v>48477.416244177773</v>
      </c>
      <c r="AA13" s="7">
        <f t="shared" si="8"/>
        <v>49931.738731503108</v>
      </c>
      <c r="AB13" s="7">
        <f t="shared" si="8"/>
        <v>51429.690893448198</v>
      </c>
      <c r="AC13" s="7">
        <f t="shared" si="8"/>
        <v>52972.581620251643</v>
      </c>
    </row>
    <row r="14" spans="1:29" ht="15.75" customHeight="1" x14ac:dyDescent="0.15">
      <c r="A14" s="8" t="s">
        <v>2</v>
      </c>
      <c r="B14" s="9">
        <v>0.2</v>
      </c>
      <c r="C14" s="9">
        <v>0.2</v>
      </c>
      <c r="D14" s="9">
        <v>0.2</v>
      </c>
      <c r="E14" s="9">
        <v>0.2</v>
      </c>
      <c r="F14" s="9">
        <v>0.2</v>
      </c>
      <c r="G14" s="12">
        <v>0.2</v>
      </c>
      <c r="H14" s="9">
        <v>0.2</v>
      </c>
      <c r="I14" s="9">
        <v>0.2</v>
      </c>
      <c r="J14" s="9">
        <v>0.2</v>
      </c>
      <c r="K14" s="9">
        <v>0.2</v>
      </c>
      <c r="L14" s="9">
        <v>0.2</v>
      </c>
      <c r="M14" s="9">
        <v>0.2</v>
      </c>
      <c r="N14" s="9">
        <v>0.2</v>
      </c>
      <c r="O14" s="9">
        <v>0.2</v>
      </c>
      <c r="P14" s="9">
        <v>0.2</v>
      </c>
      <c r="Q14" s="9">
        <v>0.2</v>
      </c>
      <c r="R14" s="9">
        <v>0.2</v>
      </c>
      <c r="S14" s="9">
        <v>0.2</v>
      </c>
      <c r="T14" s="9">
        <v>0.2</v>
      </c>
      <c r="U14" s="9">
        <v>0.2</v>
      </c>
      <c r="V14" s="9">
        <v>0.2</v>
      </c>
      <c r="W14" s="9">
        <v>0.2</v>
      </c>
      <c r="X14" s="9">
        <v>0.2</v>
      </c>
      <c r="Y14" s="9">
        <v>0.2</v>
      </c>
      <c r="Z14" s="9">
        <v>0.2</v>
      </c>
      <c r="AA14" s="9">
        <v>0.2</v>
      </c>
      <c r="AB14" s="9">
        <v>0.2</v>
      </c>
      <c r="AC14" s="9">
        <v>0.2</v>
      </c>
    </row>
    <row r="15" spans="1:29" ht="15.75" customHeight="1" x14ac:dyDescent="0.15">
      <c r="A15" s="6" t="s">
        <v>7</v>
      </c>
      <c r="B15" s="7">
        <f t="shared" ref="B15:AC15" si="9">B4*B16</f>
        <v>5000</v>
      </c>
      <c r="C15" s="7">
        <f t="shared" si="9"/>
        <v>5150</v>
      </c>
      <c r="D15" s="7">
        <f t="shared" si="9"/>
        <v>5922.5</v>
      </c>
      <c r="E15" s="7">
        <f t="shared" si="9"/>
        <v>152.22249999999912</v>
      </c>
      <c r="F15" s="7">
        <f t="shared" si="9"/>
        <v>1129.9891749999863</v>
      </c>
      <c r="G15" s="7">
        <f t="shared" si="9"/>
        <v>3776.0280924999724</v>
      </c>
      <c r="H15" s="7">
        <f t="shared" si="9"/>
        <v>4729.3089352749803</v>
      </c>
      <c r="I15" s="7">
        <f t="shared" si="9"/>
        <v>5727.988203333246</v>
      </c>
      <c r="J15" s="7">
        <f t="shared" si="9"/>
        <v>6773.7638494332277</v>
      </c>
      <c r="K15" s="7">
        <f t="shared" si="9"/>
        <v>7778.9521988123033</v>
      </c>
      <c r="L15" s="7">
        <f t="shared" si="9"/>
        <v>8012.3207647766731</v>
      </c>
      <c r="M15" s="7">
        <f t="shared" si="9"/>
        <v>8252.6903877199729</v>
      </c>
      <c r="N15" s="7">
        <f t="shared" si="9"/>
        <v>8500.271099351572</v>
      </c>
      <c r="O15" s="7">
        <f t="shared" si="9"/>
        <v>8755.2792323321191</v>
      </c>
      <c r="P15" s="7">
        <f t="shared" si="9"/>
        <v>9017.9376093020819</v>
      </c>
      <c r="Q15" s="7">
        <f t="shared" si="9"/>
        <v>9288.4757375811441</v>
      </c>
      <c r="R15" s="7">
        <f t="shared" si="9"/>
        <v>9567.1300097085805</v>
      </c>
      <c r="S15" s="7">
        <f t="shared" si="9"/>
        <v>9854.1439099998388</v>
      </c>
      <c r="T15" s="7">
        <f t="shared" si="9"/>
        <v>10149.768227299834</v>
      </c>
      <c r="U15" s="7">
        <f t="shared" si="9"/>
        <v>10454.261274118828</v>
      </c>
      <c r="V15" s="7">
        <f t="shared" si="9"/>
        <v>10767.889112342395</v>
      </c>
      <c r="W15" s="7">
        <f t="shared" si="9"/>
        <v>11090.925785712665</v>
      </c>
      <c r="X15" s="7">
        <f t="shared" si="9"/>
        <v>11423.653559284045</v>
      </c>
      <c r="Y15" s="7">
        <f t="shared" si="9"/>
        <v>11766.363166062567</v>
      </c>
      <c r="Z15" s="7">
        <f t="shared" si="9"/>
        <v>12119.354061044443</v>
      </c>
      <c r="AA15" s="7">
        <f t="shared" si="9"/>
        <v>12482.934682875777</v>
      </c>
      <c r="AB15" s="7">
        <f t="shared" si="9"/>
        <v>12857.42272336205</v>
      </c>
      <c r="AC15" s="7">
        <f t="shared" si="9"/>
        <v>13243.145405062911</v>
      </c>
    </row>
    <row r="16" spans="1:29" ht="15.75" customHeight="1" x14ac:dyDescent="0.15">
      <c r="A16" s="8" t="s">
        <v>2</v>
      </c>
      <c r="B16" s="9">
        <f t="shared" ref="B16:AC16" si="10">IF(SUM(B6+B8+B10+B12+B14)&gt;= 1,0,MIN(0.05,1-SUM(B6,B8,B10,B12,B14)))</f>
        <v>0.05</v>
      </c>
      <c r="C16" s="9">
        <f t="shared" si="10"/>
        <v>0.05</v>
      </c>
      <c r="D16" s="9">
        <f t="shared" si="10"/>
        <v>0.05</v>
      </c>
      <c r="E16" s="9">
        <f t="shared" si="10"/>
        <v>1.2476896154618444E-3</v>
      </c>
      <c r="F16" s="9">
        <f t="shared" si="10"/>
        <v>8.9921753796573523E-3</v>
      </c>
      <c r="G16" s="9">
        <f t="shared" si="10"/>
        <v>2.7317000903830602E-2</v>
      </c>
      <c r="H16" s="9">
        <f t="shared" si="10"/>
        <v>3.3216835846511916E-2</v>
      </c>
      <c r="I16" s="9">
        <f t="shared" si="10"/>
        <v>3.9059390838293462E-2</v>
      </c>
      <c r="J16" s="9">
        <f t="shared" si="10"/>
        <v>4.4845221995203133E-2</v>
      </c>
      <c r="K16" s="9">
        <f t="shared" si="10"/>
        <v>0.05</v>
      </c>
      <c r="L16" s="9">
        <f t="shared" si="10"/>
        <v>0.05</v>
      </c>
      <c r="M16" s="9">
        <f t="shared" si="10"/>
        <v>0.05</v>
      </c>
      <c r="N16" s="9">
        <f t="shared" si="10"/>
        <v>0.05</v>
      </c>
      <c r="O16" s="9">
        <f t="shared" si="10"/>
        <v>0.05</v>
      </c>
      <c r="P16" s="9">
        <f t="shared" si="10"/>
        <v>0.05</v>
      </c>
      <c r="Q16" s="9">
        <f t="shared" si="10"/>
        <v>0.05</v>
      </c>
      <c r="R16" s="9">
        <f t="shared" si="10"/>
        <v>0.05</v>
      </c>
      <c r="S16" s="9">
        <f t="shared" si="10"/>
        <v>0.05</v>
      </c>
      <c r="T16" s="9">
        <f t="shared" si="10"/>
        <v>0.05</v>
      </c>
      <c r="U16" s="9">
        <f t="shared" si="10"/>
        <v>0.05</v>
      </c>
      <c r="V16" s="9">
        <f t="shared" si="10"/>
        <v>0.05</v>
      </c>
      <c r="W16" s="9">
        <f t="shared" si="10"/>
        <v>0.05</v>
      </c>
      <c r="X16" s="9">
        <f t="shared" si="10"/>
        <v>0.05</v>
      </c>
      <c r="Y16" s="9">
        <f t="shared" si="10"/>
        <v>0.05</v>
      </c>
      <c r="Z16" s="9">
        <f t="shared" si="10"/>
        <v>0.05</v>
      </c>
      <c r="AA16" s="9">
        <f t="shared" si="10"/>
        <v>0.05</v>
      </c>
      <c r="AB16" s="9">
        <f t="shared" si="10"/>
        <v>0.05</v>
      </c>
      <c r="AC16" s="9">
        <f t="shared" si="10"/>
        <v>0.05</v>
      </c>
    </row>
    <row r="17" spans="1:29" ht="15.75" customHeight="1" x14ac:dyDescent="0.15">
      <c r="A17" s="6" t="s">
        <v>8</v>
      </c>
      <c r="B17" s="7">
        <f t="shared" ref="B17:AC17" si="11">B4*B18</f>
        <v>500.00000000000045</v>
      </c>
      <c r="C17" s="7">
        <f t="shared" si="11"/>
        <v>1295.0000000000016</v>
      </c>
      <c r="D17" s="7">
        <f t="shared" si="11"/>
        <v>3293.2500000000041</v>
      </c>
      <c r="E17" s="7">
        <f t="shared" si="11"/>
        <v>0</v>
      </c>
      <c r="F17" s="7">
        <f t="shared" si="11"/>
        <v>0</v>
      </c>
      <c r="G17" s="7">
        <f t="shared" si="11"/>
        <v>0</v>
      </c>
      <c r="H17" s="7">
        <f t="shared" si="11"/>
        <v>0</v>
      </c>
      <c r="I17" s="7">
        <f t="shared" si="11"/>
        <v>0</v>
      </c>
      <c r="J17" s="7">
        <f t="shared" si="11"/>
        <v>0</v>
      </c>
      <c r="K17" s="7">
        <f t="shared" si="11"/>
        <v>89.439286103943431</v>
      </c>
      <c r="L17" s="7">
        <f t="shared" si="11"/>
        <v>1001.3654790870714</v>
      </c>
      <c r="M17" s="7">
        <f t="shared" si="11"/>
        <v>1958.834318147665</v>
      </c>
      <c r="N17" s="7">
        <f t="shared" si="11"/>
        <v>2963.5757798738696</v>
      </c>
      <c r="O17" s="7">
        <f t="shared" si="11"/>
        <v>4017.3790140954761</v>
      </c>
      <c r="P17" s="7">
        <f t="shared" si="11"/>
        <v>5122.0942645602381</v>
      </c>
      <c r="Q17" s="7">
        <f t="shared" si="11"/>
        <v>6279.6348501397606</v>
      </c>
      <c r="R17" s="7">
        <f t="shared" si="11"/>
        <v>7491.9792084395749</v>
      </c>
      <c r="S17" s="7">
        <f t="shared" si="11"/>
        <v>8761.1730037442412</v>
      </c>
      <c r="T17" s="7">
        <f t="shared" si="11"/>
        <v>10089.33130128915</v>
      </c>
      <c r="U17" s="7">
        <f t="shared" si="11"/>
        <v>10454.261274118828</v>
      </c>
      <c r="V17" s="7">
        <f t="shared" si="11"/>
        <v>10767.889112342395</v>
      </c>
      <c r="W17" s="7">
        <f t="shared" si="11"/>
        <v>11090.925785712665</v>
      </c>
      <c r="X17" s="7">
        <f t="shared" si="11"/>
        <v>11423.653559284045</v>
      </c>
      <c r="Y17" s="7">
        <f t="shared" si="11"/>
        <v>11766.363166062567</v>
      </c>
      <c r="Z17" s="7">
        <f t="shared" si="11"/>
        <v>12119.354061044443</v>
      </c>
      <c r="AA17" s="7">
        <f t="shared" si="11"/>
        <v>12482.934682875777</v>
      </c>
      <c r="AB17" s="7">
        <f t="shared" si="11"/>
        <v>12857.42272336205</v>
      </c>
      <c r="AC17" s="7">
        <f t="shared" si="11"/>
        <v>13243.145405062911</v>
      </c>
    </row>
    <row r="18" spans="1:29" ht="15.75" customHeight="1" x14ac:dyDescent="0.15">
      <c r="A18" s="8" t="s">
        <v>2</v>
      </c>
      <c r="B18" s="9">
        <f t="shared" ref="B18:AC18" si="12">IF(SUM(B6,B8,B10,B12,B14,B16)&gt;= 1,0,MIN(0.05,1-SUM(B8,B10,B12,B14,B16,B6)))</f>
        <v>5.0000000000000044E-3</v>
      </c>
      <c r="C18" s="9">
        <f t="shared" si="12"/>
        <v>1.2572815533980597E-2</v>
      </c>
      <c r="D18" s="9">
        <f t="shared" si="12"/>
        <v>2.7802870409455505E-2</v>
      </c>
      <c r="E18" s="9">
        <f t="shared" si="12"/>
        <v>0</v>
      </c>
      <c r="F18" s="9">
        <f t="shared" si="12"/>
        <v>0</v>
      </c>
      <c r="G18" s="9">
        <f t="shared" si="12"/>
        <v>0</v>
      </c>
      <c r="H18" s="9">
        <f t="shared" si="12"/>
        <v>0</v>
      </c>
      <c r="I18" s="9">
        <f t="shared" si="12"/>
        <v>0</v>
      </c>
      <c r="J18" s="9">
        <f t="shared" si="12"/>
        <v>0</v>
      </c>
      <c r="K18" s="9">
        <f t="shared" si="12"/>
        <v>5.7488003408479038E-4</v>
      </c>
      <c r="L18" s="9">
        <f t="shared" si="12"/>
        <v>6.248910325016066E-3</v>
      </c>
      <c r="M18" s="9">
        <f t="shared" si="12"/>
        <v>1.1867852943219681E-2</v>
      </c>
      <c r="N18" s="9">
        <f t="shared" si="12"/>
        <v>1.7432242720470059E-2</v>
      </c>
      <c r="O18" s="9">
        <f t="shared" si="12"/>
        <v>2.294260929599945E-2</v>
      </c>
      <c r="P18" s="9">
        <f t="shared" si="12"/>
        <v>2.8399477166912046E-2</v>
      </c>
      <c r="Q18" s="9">
        <f t="shared" si="12"/>
        <v>3.3803365738106939E-2</v>
      </c>
      <c r="R18" s="9">
        <f t="shared" si="12"/>
        <v>3.915478937171768E-2</v>
      </c>
      <c r="S18" s="9">
        <f t="shared" si="12"/>
        <v>4.4454257436069788E-2</v>
      </c>
      <c r="T18" s="9">
        <f t="shared" si="12"/>
        <v>4.9702274354166409E-2</v>
      </c>
      <c r="U18" s="9">
        <f t="shared" si="12"/>
        <v>0.05</v>
      </c>
      <c r="V18" s="9">
        <f t="shared" si="12"/>
        <v>0.05</v>
      </c>
      <c r="W18" s="9">
        <f t="shared" si="12"/>
        <v>0.05</v>
      </c>
      <c r="X18" s="9">
        <f t="shared" si="12"/>
        <v>0.05</v>
      </c>
      <c r="Y18" s="9">
        <f t="shared" si="12"/>
        <v>0.05</v>
      </c>
      <c r="Z18" s="9">
        <f t="shared" si="12"/>
        <v>0.05</v>
      </c>
      <c r="AA18" s="9">
        <f t="shared" si="12"/>
        <v>0.05</v>
      </c>
      <c r="AB18" s="9">
        <f t="shared" si="12"/>
        <v>0.05</v>
      </c>
      <c r="AC18" s="9">
        <f t="shared" si="12"/>
        <v>0.05</v>
      </c>
    </row>
    <row r="19" spans="1:29" ht="15.75" customHeight="1" x14ac:dyDescent="0.15"/>
    <row r="20" spans="1:29" ht="15.75" customHeight="1" x14ac:dyDescent="0.15"/>
    <row r="21" spans="1:29" ht="15.75" customHeight="1" x14ac:dyDescent="0.15"/>
    <row r="22" spans="1:29" ht="15.75" customHeight="1" x14ac:dyDescent="0.15"/>
    <row r="23" spans="1:29" ht="15.75" customHeight="1" x14ac:dyDescent="0.15"/>
    <row r="24" spans="1:29" ht="15.75" customHeight="1" x14ac:dyDescent="0.15"/>
    <row r="25" spans="1:29" ht="15.75" customHeight="1" x14ac:dyDescent="0.15"/>
    <row r="26" spans="1:29" ht="15.75" customHeight="1" x14ac:dyDescent="0.15"/>
    <row r="27" spans="1:29" ht="15.75" customHeight="1" x14ac:dyDescent="0.15"/>
    <row r="28" spans="1:29" ht="15.75" customHeight="1" x14ac:dyDescent="0.15"/>
    <row r="29" spans="1:29" ht="15.75" customHeight="1" x14ac:dyDescent="0.15"/>
    <row r="30" spans="1:29" ht="15.75" customHeight="1" x14ac:dyDescent="0.15"/>
    <row r="31" spans="1:29" ht="15.75" customHeight="1" x14ac:dyDescent="0.15"/>
    <row r="32" spans="1:29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Minh Duong</cp:lastModifiedBy>
  <dcterms:modified xsi:type="dcterms:W3CDTF">2022-08-28T19:29:20Z</dcterms:modified>
</cp:coreProperties>
</file>